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225" windowWidth="12120" windowHeight="89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L41" i="1" l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6" i="1"/>
  <c r="M37" i="1"/>
  <c r="N24" i="1"/>
  <c r="N37" i="1"/>
  <c r="L24" i="1"/>
  <c r="L29" i="1" s="1"/>
  <c r="L30" i="1" s="1"/>
  <c r="L65" i="1"/>
  <c r="L46" i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<sst xmlns="http://schemas.openxmlformats.org/spreadsheetml/2006/main" count="519" uniqueCount="251">
  <si>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</si>
  <si>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</si>
  <si>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</si>
  <si>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</si>
  <si>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</si>
  <si>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</si>
  <si>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</si>
  <si>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</si>
  <si>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</si>
  <si>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</si>
  <si>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</si>
  <si>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</si>
  <si>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</si>
  <si>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</si>
  <si>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</si>
  <si>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</si>
  <si>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</si>
  <si>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</si>
  <si>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</si>
  <si>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</si>
  <si>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</si>
  <si>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</si>
  <si>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</si>
  <si>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</si>
  <si>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</si>
  <si>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</si>
  <si>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</si>
  <si>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</si>
  <si>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</si>
  <si>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</si>
  <si>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</si>
  <si>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</si>
  <si>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</si>
  <si>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</si>
  <si>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</si>
  <si>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</si>
  <si>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</si>
  <si>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</si>
  <si>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</si>
  <si>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</si>
  <si>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</si>
  <si>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</si>
  <si>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</si>
  <si>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</si>
  <si>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</si>
  <si>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</si>
  <si>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</si>
  <si>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</si>
  <si>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</si>
  <si>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</si>
  <si>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</si>
  <si>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</si>
  <si>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</si>
  <si>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</si>
  <si>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</si>
  <si>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</si>
  <si>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</si>
  <si>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</si>
  <si>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</si>
  <si>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</si>
  <si>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</si>
  <si>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</si>
  <si>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</si>
  <si>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</si>
  <si>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</si>
  <si>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</si>
  <si>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</si>
  <si>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</si>
  <si>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</si>
  <si>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</si>
  <si>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</si>
  <si>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</si>
  <si>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</si>
  <si>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</si>
  <si>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</si>
  <si>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</si>
  <si>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</si>
  <si>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</si>
  <si>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</si>
  <si>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</si>
  <si>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</si>
  <si>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</si>
  <si>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</si>
  <si>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</si>
  <si>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</si>
  <si>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</si>
  <si>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</si>
  <si>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</si>
  <si>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</si>
  <si>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</si>
  <si>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</si>
  <si>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</si>
  <si>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</si>
  <si>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</si>
  <si>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</si>
  <si>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</si>
  <si>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</si>
  <si>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</si>
  <si>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</si>
  <si>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</si>
  <si>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</si>
  <si>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</si>
  <si>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</si>
  <si>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</si>
  <si>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</si>
  <si>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</si>
  <si>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</si>
  <si>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</si>
  <si>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</si>
  <si>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</si>
  <si>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</si>
  <si>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</si>
  <si>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</si>
  <si>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</si>
  <si>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</si>
  <si>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</si>
  <si>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</si>
  <si>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</si>
  <si>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</si>
  <si>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</si>
  <si>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</si>
  <si>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</si>
  <si>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</si>
  <si>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</si>
  <si>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</si>
  <si>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</si>
  <si>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</si>
  <si>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</si>
  <si>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</si>
  <si>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</si>
  <si>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</si>
  <si>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</si>
  <si>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</si>
  <si>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</si>
  <si>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</si>
  <si>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</si>
  <si>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</si>
  <si>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</si>
  <si>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</si>
  <si>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</si>
  <si>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</si>
  <si>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</si>
  <si>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</si>
  <si>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</si>
  <si>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</si>
  <si>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</si>
  <si>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</si>
  <si>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</si>
  <si>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</si>
  <si>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</si>
  <si>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</si>
  <si>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</si>
  <si>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</si>
  <si>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</si>
  <si>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</si>
  <si>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</si>
  <si>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</si>
  <si>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</si>
  <si>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</si>
  <si>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</si>
  <si>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</si>
  <si>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</si>
  <si>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</si>
  <si>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</si>
  <si>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</si>
  <si>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</si>
  <si>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</si>
  <si>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</si>
  <si>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</si>
  <si>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</si>
  <si>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</si>
  <si>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</si>
  <si>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</si>
  <si>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</si>
  <si>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</si>
  <si>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</si>
  <si>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</si>
  <si>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</si>
  <si>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</si>
  <si>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</si>
  <si>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</si>
  <si>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</si>
  <si>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</si>
  <si>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</si>
  <si>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</si>
  <si>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</si>
  <si>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</si>
  <si>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</si>
  <si>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</si>
  <si>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</si>
  <si>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</si>
  <si>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</si>
  <si>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</si>
  <si>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</si>
  <si>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</si>
  <si>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</si>
  <si>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</si>
  <si>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</si>
  <si>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</si>
  <si>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</si>
  <si>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</si>
  <si>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</si>
  <si>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</si>
  <si>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</si>
  <si>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</si>
  <si>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</si>
  <si>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</si>
  <si>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</si>
  <si>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</si>
  <si>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</si>
  <si>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</si>
  <si>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</si>
  <si>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</si>
  <si>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</si>
  <si>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</si>
  <si>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</si>
  <si>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</si>
  <si>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</si>
  <si>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</si>
  <si>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</si>
  <si>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</si>
  <si>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</si>
  <si>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</si>
  <si>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</si>
  <si>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</si>
  <si>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</si>
  <si>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</si>
  <si>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</si>
  <si>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</si>
  <si>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</si>
  <si>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</si>
  <si>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</si>
  <si>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</si>
  <si>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</si>
  <si>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</si>
  <si>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</si>
  <si>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</si>
  <si>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</si>
  <si>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</si>
  <si>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</si>
  <si>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</si>
  <si>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14</t>
  </si>
  <si>
    <t>2025 год</t>
  </si>
  <si>
    <t>2026 год</t>
  </si>
  <si>
    <t>2027 год</t>
  </si>
  <si>
    <t>на 2025 финансовый год и на плановый период 2026 и 2027 годов</t>
  </si>
  <si>
    <t>Н.И. Слепенкова</t>
  </si>
  <si>
    <t>Начальник отдела бюджетного планирования и экономического анализа Управления финансов</t>
  </si>
  <si>
    <t>Начальник Управления финансов</t>
  </si>
  <si>
    <t>И.В. Бандуристова</t>
  </si>
  <si>
    <t>по состоянию на 01.11.2025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</si>
</sst>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" fontId="22" fillId="0" borderId="1" xfId="0" applyNumberFormat="1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zoomScaleSheetLayoutView="100" workbookViewId="0">
      <selection activeCell="L20" sqref="L20"/>
    </sheetView>
  </sheetViews>
  <sheetFormatPr defaultColWidth="9.140625" defaultRowHeight="12.75" x14ac:dyDescent="0.2"/>
  <cols>
    <col min="1" max="1" width="4.42578125" style="10" customWidth="1"/>
    <col min="2" max="2" width="20.5703125" style="11" hidden="1" customWidth="1"/>
    <col min="3" max="3" width="44.28515625" style="12" customWidth="1"/>
    <col min="4" max="4" width="8.28515625" style="11" customWidth="1"/>
    <col min="5" max="5" width="8.5703125" style="11" customWidth="1"/>
    <col min="6" max="6" width="9" style="11" customWidth="1"/>
    <col min="7" max="7" width="7.85546875" style="11" customWidth="1"/>
    <col min="8" max="8" width="10.85546875" style="11" customWidth="1"/>
    <col min="9" max="9" width="9.7109375" style="11" customWidth="1"/>
    <col min="10" max="10" width="6.7109375" style="11" customWidth="1"/>
    <col min="11" max="11" width="12.140625" style="11" customWidth="1"/>
    <col min="12" max="12" width="20.7109375" style="10" customWidth="1"/>
    <col min="13" max="13" width="21" style="10" customWidth="1"/>
    <col min="14" max="14" width="18.85546875" style="10" customWidth="1"/>
    <col min="15" max="15" width="3.7109375" style="10" customWidth="1"/>
    <col min="16" max="16" width="14.7109375" style="10" customWidth="1"/>
    <col min="17" max="17" width="13.42578125" style="10" bestFit="1" customWidth="1"/>
    <col min="18" max="16384" width="9.140625" style="10"/>
  </cols>
  <sheetData>
    <row r="1" spans="1:14" s="51" customFormat="1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75" x14ac:dyDescent="0.25">
      <c r="A2" s="125" t="s">
        <v>228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4" s="51" customFormat="1" ht="15.75" x14ac:dyDescent="0.25">
      <c r="A3" s="125" t="s">
        <v>229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s="51" customFormat="1" ht="15.75" x14ac:dyDescent="0.25">
      <c r="A4" s="126" t="s">
        <v>230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</row>
    <row r="5" spans="1:14" s="51" customFormat="1" ht="15.75" x14ac:dyDescent="0.25">
      <c r="A5" s="8"/>
      <c r="B5" s="127" t="s">
        <v>231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 s="51" customFormat="1" ht="15.7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75" x14ac:dyDescent="0.25">
      <c r="A7" s="8"/>
      <c r="B7" s="63"/>
      <c r="C7" s="64"/>
      <c r="D7" s="64"/>
      <c r="E7" s="64"/>
      <c r="F7" s="64"/>
      <c r="G7" s="64"/>
      <c r="H7" s="64"/>
      <c r="I7" s="128" t="s">
        <v>232</v>
      </c>
      <c r="J7" s="128"/>
      <c r="K7" s="128"/>
      <c r="L7" s="128"/>
      <c r="M7" s="128"/>
      <c r="N7" s="128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2" t="s">
        <v>248</v>
      </c>
      <c r="J8" s="122"/>
      <c r="K8" s="122"/>
      <c r="L8" s="122"/>
      <c r="M8" s="122"/>
      <c r="N8" s="122"/>
    </row>
    <row r="9" spans="1:14" s="51" customFormat="1" ht="13.7" customHeight="1" x14ac:dyDescent="0.25">
      <c r="A9" s="8"/>
      <c r="B9" s="63"/>
      <c r="C9" s="64"/>
      <c r="D9" s="64"/>
      <c r="E9" s="64"/>
      <c r="F9" s="64"/>
      <c r="G9" s="64"/>
      <c r="H9" s="122" t="s">
        <v>249</v>
      </c>
      <c r="I9" s="122"/>
      <c r="J9" s="122"/>
      <c r="K9" s="122"/>
      <c r="L9" s="122"/>
      <c r="M9" s="122"/>
      <c r="N9" s="122"/>
    </row>
    <row r="10" spans="1:14" s="51" customFormat="1" ht="15.75" x14ac:dyDescent="0.25">
      <c r="A10" s="8"/>
      <c r="B10" s="63"/>
      <c r="C10" s="64"/>
      <c r="D10" s="64"/>
      <c r="E10" s="64"/>
      <c r="F10" s="64"/>
      <c r="G10" s="124" t="s">
        <v>233</v>
      </c>
      <c r="H10" s="124"/>
      <c r="I10" s="124"/>
      <c r="J10" s="124"/>
      <c r="K10" s="124"/>
      <c r="L10" s="124"/>
      <c r="M10" s="124"/>
      <c r="N10" s="124"/>
    </row>
    <row r="11" spans="1:14" s="51" customFormat="1" ht="15.7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45967</v>
      </c>
    </row>
    <row r="12" spans="1:14" s="51" customFormat="1" x14ac:dyDescent="0.2">
      <c r="A12" s="11"/>
      <c r="B12" s="12"/>
      <c r="C12" s="11"/>
      <c r="D12" s="11"/>
      <c r="E12" s="11"/>
      <c r="F12" s="11"/>
      <c r="G12" s="11"/>
      <c r="H12" s="11"/>
      <c r="I12" s="123" t="s">
        <v>234</v>
      </c>
      <c r="J12" s="123"/>
      <c r="K12" s="123"/>
      <c r="L12" s="123"/>
      <c r="M12" s="123"/>
      <c r="N12" s="123"/>
    </row>
    <row r="13" spans="1:14" s="51" customFormat="1" ht="15.75" x14ac:dyDescent="0.25">
      <c r="A13" s="120" t="s">
        <v>235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s="51" customFormat="1" ht="15.75" x14ac:dyDescent="0.25">
      <c r="A14" s="120" t="s">
        <v>245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</row>
    <row r="15" spans="1:14" s="51" customFormat="1" ht="15.75" x14ac:dyDescent="0.25">
      <c r="A15" s="62"/>
      <c r="B15" s="62"/>
      <c r="C15" s="62"/>
      <c r="D15" s="62"/>
      <c r="E15" s="120" t="s">
        <v>250</v>
      </c>
      <c r="F15" s="120"/>
      <c r="G15" s="120"/>
      <c r="H15" s="120"/>
      <c r="I15" s="120"/>
      <c r="J15" s="120"/>
      <c r="K15" s="62"/>
      <c r="L15" s="62"/>
      <c r="M15" s="62"/>
      <c r="N15" s="62"/>
    </row>
    <row r="16" spans="1:14" s="51" customFormat="1" ht="15.7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" customHeight="1" x14ac:dyDescent="0.25">
      <c r="A17" s="121" t="s">
        <v>236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69"/>
      <c r="M17" s="7"/>
      <c r="N17" s="70" t="s">
        <v>238</v>
      </c>
    </row>
    <row r="18" spans="1:17" s="51" customFormat="1" ht="15.6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25" customHeight="1" x14ac:dyDescent="0.2">
      <c r="A19" s="129" t="s">
        <v>237</v>
      </c>
      <c r="B19" s="132" t="s">
        <v>115</v>
      </c>
      <c r="C19" s="131" t="s">
        <v>148</v>
      </c>
      <c r="D19" s="129" t="s">
        <v>116</v>
      </c>
      <c r="E19" s="130"/>
      <c r="F19" s="130"/>
      <c r="G19" s="130"/>
      <c r="H19" s="130"/>
      <c r="I19" s="130"/>
      <c r="J19" s="130"/>
      <c r="K19" s="130"/>
      <c r="L19" s="133" t="s">
        <v>240</v>
      </c>
      <c r="M19" s="134"/>
      <c r="N19" s="135"/>
    </row>
    <row r="20" spans="1:17" s="50" customFormat="1" ht="146.25" customHeight="1" x14ac:dyDescent="0.25">
      <c r="A20" s="129"/>
      <c r="B20" s="132"/>
      <c r="C20" s="131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242</v>
      </c>
      <c r="M20" s="115" t="s">
        <v>243</v>
      </c>
      <c r="N20" s="115" t="s">
        <v>244</v>
      </c>
    </row>
    <row r="21" spans="1:17" s="50" customFormat="1" ht="12.2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25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7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7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7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7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7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7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7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7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7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7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7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7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3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7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17351330.829999983</v>
      </c>
      <c r="M37" s="90">
        <f>0+M43+M48-M45-M50</f>
        <v>-1103123.8899999857</v>
      </c>
      <c r="N37" s="90">
        <f>0+N43+N48-N45-N50</f>
        <v>84881546.170000017</v>
      </c>
    </row>
    <row r="38" spans="1:16" s="50" customFormat="1" ht="15.7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7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4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39751330.829999983</v>
      </c>
      <c r="M41" s="104">
        <f>M42-M44</f>
        <v>21296876.110000014</v>
      </c>
      <c r="N41" s="104">
        <f>N42-N44</f>
        <v>107281546.17000002</v>
      </c>
    </row>
    <row r="42" spans="1:16" s="51" customFormat="1" ht="47.25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v>286751330.82999998</v>
      </c>
      <c r="M42" s="109">
        <v>308048206.94</v>
      </c>
      <c r="N42" s="109">
        <v>415329753.11000001</v>
      </c>
    </row>
    <row r="43" spans="1:16" s="51" customFormat="1" ht="47.25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241</v>
      </c>
      <c r="J43" s="108" t="s">
        <v>36</v>
      </c>
      <c r="K43" s="108" t="s">
        <v>41</v>
      </c>
      <c r="L43" s="109">
        <v>286751330.82999998</v>
      </c>
      <c r="M43" s="109">
        <v>308048206.94</v>
      </c>
      <c r="N43" s="109">
        <v>415329753.11000001</v>
      </c>
      <c r="P43" s="58"/>
    </row>
    <row r="44" spans="1:16" s="51" customFormat="1" ht="47.25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v>247000000</v>
      </c>
      <c r="M44" s="109">
        <v>286751330.82999998</v>
      </c>
      <c r="N44" s="109">
        <v>308048206.94</v>
      </c>
    </row>
    <row r="45" spans="1:16" s="51" customFormat="1" ht="47.25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241</v>
      </c>
      <c r="J45" s="108" t="s">
        <v>36</v>
      </c>
      <c r="K45" s="108" t="s">
        <v>48</v>
      </c>
      <c r="L45" s="109">
        <v>247000000</v>
      </c>
      <c r="M45" s="109">
        <v>286751330.82999998</v>
      </c>
      <c r="N45" s="109">
        <v>308048206.94</v>
      </c>
      <c r="P45" s="58"/>
    </row>
    <row r="46" spans="1:16" s="57" customFormat="1" ht="47.25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3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v>0</v>
      </c>
      <c r="N47" s="109">
        <v>0</v>
      </c>
    </row>
    <row r="48" spans="1:16" s="51" customFormat="1" ht="63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241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75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v>22400000</v>
      </c>
      <c r="M49" s="109">
        <v>22400000</v>
      </c>
      <c r="N49" s="109">
        <v>22400000</v>
      </c>
    </row>
    <row r="50" spans="1:17" s="51" customFormat="1" ht="63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241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149716695.98000002</v>
      </c>
      <c r="M51" s="112">
        <f>(M52-M56)*(-1)</f>
        <v>81999999.997436523</v>
      </c>
      <c r="N51" s="112">
        <f>(N52-N56)*(-1)</f>
        <v>60143129.542105675</v>
      </c>
      <c r="P51" s="59"/>
      <c r="Q51" s="59"/>
    </row>
    <row r="52" spans="1:17" s="51" customFormat="1" ht="15.7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v>4237737390.4400001</v>
      </c>
      <c r="M52" s="109">
        <v>4620723560.8599997</v>
      </c>
      <c r="N52" s="109">
        <v>4647115168.2299995</v>
      </c>
      <c r="P52" s="58"/>
    </row>
    <row r="53" spans="1:17" s="51" customFormat="1" ht="31.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v>4237737390.4400001</v>
      </c>
      <c r="M53" s="109">
        <v>4620723560.8599997</v>
      </c>
      <c r="N53" s="109">
        <v>4647115168.2299995</v>
      </c>
    </row>
    <row r="54" spans="1:17" s="51" customFormat="1" ht="31.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19">
        <v>4237737390.4400001</v>
      </c>
      <c r="M54" s="119">
        <v>4620723560.8599997</v>
      </c>
      <c r="N54" s="119">
        <v>4647115168.2299995</v>
      </c>
    </row>
    <row r="55" spans="1:17" s="51" customFormat="1" ht="31.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241</v>
      </c>
      <c r="J55" s="108" t="s">
        <v>36</v>
      </c>
      <c r="K55" s="108" t="s">
        <v>76</v>
      </c>
      <c r="L55" s="109">
        <v>4237737390.4400001</v>
      </c>
      <c r="M55" s="109">
        <v>4620723560.8599997</v>
      </c>
      <c r="N55" s="109">
        <v>4647115168.2299995</v>
      </c>
      <c r="P55" s="58"/>
    </row>
    <row r="56" spans="1:17" s="51" customFormat="1" ht="15.7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v>4387454086.4200001</v>
      </c>
      <c r="M56" s="109">
        <v>4702723560.8574362</v>
      </c>
      <c r="N56" s="109">
        <v>4707258297.7721052</v>
      </c>
    </row>
    <row r="57" spans="1:17" s="51" customFormat="1" ht="31.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v>4387454086.4200001</v>
      </c>
      <c r="M57" s="109">
        <v>4702723560.8574362</v>
      </c>
      <c r="N57" s="109">
        <v>4707258297.7721052</v>
      </c>
    </row>
    <row r="58" spans="1:17" s="51" customFormat="1" ht="31.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v>4387454086.4200001</v>
      </c>
      <c r="M58" s="109">
        <v>4702723560.8574362</v>
      </c>
      <c r="N58" s="109">
        <v>4707258297.7721052</v>
      </c>
    </row>
    <row r="59" spans="1:17" s="51" customFormat="1" ht="31.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241</v>
      </c>
      <c r="J59" s="108" t="s">
        <v>36</v>
      </c>
      <c r="K59" s="108" t="s">
        <v>89</v>
      </c>
      <c r="L59" s="109">
        <v>4387454086.4200001</v>
      </c>
      <c r="M59" s="109">
        <v>4702723560.8574362</v>
      </c>
      <c r="N59" s="109">
        <v>4707258297.7721052</v>
      </c>
      <c r="P59" s="58"/>
    </row>
    <row r="60" spans="1:17" s="57" customFormat="1" ht="31.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1">M68</f>
        <v>0</v>
      </c>
      <c r="N60" s="104">
        <f t="shared" si="1"/>
        <v>0</v>
      </c>
    </row>
    <row r="61" spans="1:17" s="57" customFormat="1" ht="47.25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5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1.75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7.25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7.25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3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7.25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2">M70</f>
        <v>0</v>
      </c>
      <c r="N68" s="104">
        <f t="shared" si="2"/>
        <v>0</v>
      </c>
    </row>
    <row r="69" spans="1:15" s="51" customFormat="1" ht="63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6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3">M71</f>
        <v>0</v>
      </c>
      <c r="N70" s="109">
        <f t="shared" si="3"/>
        <v>0</v>
      </c>
    </row>
    <row r="71" spans="1:15" s="51" customFormat="1" ht="157.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241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167068026.81</v>
      </c>
      <c r="M72" s="104">
        <f>M41+M46+M51+M60</f>
        <v>80896876.107436538</v>
      </c>
      <c r="N72" s="104">
        <f>N41+N46+N51+N60</f>
        <v>145024675.71210569</v>
      </c>
      <c r="O72" s="51"/>
    </row>
    <row r="73" spans="1:15" s="51" customFormat="1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7.25" x14ac:dyDescent="0.25">
      <c r="B74" s="52"/>
      <c r="C74" s="116" t="s">
        <v>247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246</v>
      </c>
    </row>
    <row r="75" spans="1:15" s="51" customFormat="1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75" x14ac:dyDescent="0.2"/>
  <cols>
    <col min="1" max="1" width="5.5703125" customWidth="1"/>
    <col min="2" max="2" width="0" hidden="1" customWidth="1"/>
    <col min="3" max="3" width="23.42578125" customWidth="1"/>
    <col min="5" max="5" width="7.85546875" customWidth="1"/>
    <col min="6" max="7" width="7.42578125" customWidth="1"/>
    <col min="11" max="11" width="7.5703125" customWidth="1"/>
  </cols>
  <sheetData>
    <row r="1" spans="1:14" x14ac:dyDescent="0.2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x14ac:dyDescent="0.2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x14ac:dyDescent="0.2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x14ac:dyDescent="0.2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75" x14ac:dyDescent="0.25">
      <c r="A5" s="7"/>
      <c r="B5" s="8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7"/>
      <c r="N5" s="7"/>
    </row>
    <row r="6" spans="1:14" x14ac:dyDescent="0.2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x14ac:dyDescent="0.2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x14ac:dyDescent="0.2">
      <c r="A8" s="136"/>
      <c r="B8" s="137"/>
      <c r="C8" s="138"/>
      <c r="D8" s="136"/>
      <c r="E8" s="139"/>
      <c r="F8" s="139"/>
      <c r="G8" s="139"/>
      <c r="H8" s="139"/>
      <c r="I8" s="139"/>
      <c r="J8" s="139"/>
      <c r="K8" s="139"/>
      <c r="L8" s="140"/>
      <c r="M8" s="7"/>
      <c r="N8" s="7"/>
    </row>
    <row r="9" spans="1:14" x14ac:dyDescent="0.2">
      <c r="A9" s="136"/>
      <c r="B9" s="137"/>
      <c r="C9" s="138"/>
      <c r="D9" s="4"/>
      <c r="E9" s="3"/>
      <c r="F9" s="3"/>
      <c r="G9" s="3"/>
      <c r="H9" s="3"/>
      <c r="I9" s="3"/>
      <c r="J9" s="4"/>
      <c r="K9" s="5"/>
      <c r="L9" s="140"/>
      <c r="M9" s="7"/>
      <c r="N9" s="7"/>
    </row>
    <row r="10" spans="1:14" hidden="1" x14ac:dyDescent="0.2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idden="1" x14ac:dyDescent="0.2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idden="1" x14ac:dyDescent="0.2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idden="1" x14ac:dyDescent="0.2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idden="1" x14ac:dyDescent="0.2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idden="1" x14ac:dyDescent="0.2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idden="1" x14ac:dyDescent="0.2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idden="1" x14ac:dyDescent="0.2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idden="1" x14ac:dyDescent="0.2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idden="1" x14ac:dyDescent="0.2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idden="1" x14ac:dyDescent="0.2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idden="1" x14ac:dyDescent="0.2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idden="1" x14ac:dyDescent="0.2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idden="1" x14ac:dyDescent="0.2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idden="1" x14ac:dyDescent="0.2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idden="1" x14ac:dyDescent="0.2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idden="1" x14ac:dyDescent="0.2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idden="1" x14ac:dyDescent="0.2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idden="1" x14ac:dyDescent="0.2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5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" customHeight="1" x14ac:dyDescent="0.2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4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" customHeight="1" x14ac:dyDescent="0.2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" customHeight="1" x14ac:dyDescent="0.2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5" customHeight="1" x14ac:dyDescent="0.2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25" customHeight="1" x14ac:dyDescent="0.2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5" customHeight="1" x14ac:dyDescent="0.2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450000000000003" customHeight="1" x14ac:dyDescent="0.2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" customHeight="1" x14ac:dyDescent="0.2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" customHeight="1" x14ac:dyDescent="0.2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75" customHeight="1" x14ac:dyDescent="0.2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" customHeight="1" x14ac:dyDescent="0.2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" customHeight="1" x14ac:dyDescent="0.2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75" customHeight="1" x14ac:dyDescent="0.2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25" customHeight="1" x14ac:dyDescent="0.2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" customHeight="1" x14ac:dyDescent="0.2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69999999999999" customHeight="1" x14ac:dyDescent="0.2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8" customHeight="1" x14ac:dyDescent="0.2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450000000000003" hidden="1" customHeight="1" x14ac:dyDescent="0.2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idden="1" x14ac:dyDescent="0.2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Слепенкова Надежда Игоревна</cp:lastModifiedBy>
  <cp:lastPrinted>2025-09-01T12:31:40Z</cp:lastPrinted>
  <dcterms:created xsi:type="dcterms:W3CDTF">2007-10-04T11:42:06Z</dcterms:created>
  <dcterms:modified xsi:type="dcterms:W3CDTF">2025-11-06T11:34:36Z</dcterms:modified>
</cp:coreProperties>
</file>